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os\Mis_Documentos\2015\Fly\Varios\Web_Docente\excel\"/>
    </mc:Choice>
  </mc:AlternateContent>
  <bookViews>
    <workbookView xWindow="480" yWindow="360" windowWidth="19755" windowHeight="7170" activeTab="1"/>
  </bookViews>
  <sheets>
    <sheet name="Caso_1" sheetId="1" r:id="rId1"/>
    <sheet name="Caso_2" sheetId="4" r:id="rId2"/>
    <sheet name="Hoja2" sheetId="2" r:id="rId3"/>
    <sheet name="Hoja3" sheetId="3" r:id="rId4"/>
  </sheets>
  <calcPr calcId="152511"/>
</workbook>
</file>

<file path=xl/calcChain.xml><?xml version="1.0" encoding="utf-8"?>
<calcChain xmlns="http://schemas.openxmlformats.org/spreadsheetml/2006/main">
  <c r="A6" i="4" l="1"/>
  <c r="J3" i="4"/>
  <c r="N9" i="4"/>
  <c r="P9" i="4" s="1"/>
  <c r="E13" i="4"/>
  <c r="B14" i="4" s="1"/>
  <c r="E9" i="4"/>
  <c r="B10" i="4" s="1"/>
  <c r="A5" i="1"/>
  <c r="E13" i="1"/>
  <c r="E12" i="1"/>
  <c r="B13" i="1"/>
  <c r="B12" i="1"/>
  <c r="A15" i="1" s="1"/>
  <c r="N18" i="4"/>
  <c r="O18" i="4" s="1"/>
  <c r="J4" i="4"/>
  <c r="P18" i="4"/>
  <c r="O9" i="4" l="1"/>
  <c r="H3" i="1"/>
  <c r="H4" i="1" s="1"/>
  <c r="A17" i="1"/>
  <c r="D15" i="1"/>
  <c r="N10" i="4"/>
  <c r="L6" i="1" l="1"/>
  <c r="L15" i="1"/>
  <c r="O10" i="4"/>
  <c r="P10" i="4"/>
  <c r="N11" i="4"/>
  <c r="N6" i="1" l="1"/>
  <c r="M6" i="1"/>
  <c r="O11" i="4"/>
  <c r="P11" i="4"/>
  <c r="N12" i="4"/>
  <c r="N15" i="1"/>
  <c r="L7" i="1"/>
  <c r="M15" i="1"/>
  <c r="M7" i="1" l="1"/>
  <c r="N7" i="1"/>
  <c r="L8" i="1"/>
  <c r="P12" i="4"/>
  <c r="O12" i="4"/>
  <c r="N13" i="4"/>
  <c r="O13" i="4" l="1"/>
  <c r="P13" i="4"/>
  <c r="N14" i="4"/>
  <c r="N8" i="1"/>
  <c r="M8" i="1"/>
  <c r="L9" i="1"/>
  <c r="M9" i="1" l="1"/>
  <c r="N9" i="1"/>
  <c r="L10" i="1"/>
  <c r="O14" i="4"/>
  <c r="P14" i="4"/>
  <c r="N15" i="4"/>
  <c r="P15" i="4" l="1"/>
  <c r="O15" i="4"/>
  <c r="N16" i="4"/>
  <c r="M10" i="1"/>
  <c r="N10" i="1"/>
  <c r="L11" i="1"/>
  <c r="O16" i="4" l="1"/>
  <c r="P16" i="4"/>
  <c r="N17" i="4"/>
  <c r="N11" i="1"/>
  <c r="M11" i="1"/>
  <c r="L12" i="1"/>
  <c r="M12" i="1" l="1"/>
  <c r="N12" i="1"/>
  <c r="L13" i="1"/>
  <c r="O17" i="4"/>
  <c r="P17" i="4"/>
  <c r="N13" i="1" l="1"/>
  <c r="M13" i="1"/>
  <c r="L14" i="1"/>
  <c r="N14" i="1" l="1"/>
  <c r="M14" i="1"/>
</calcChain>
</file>

<file path=xl/sharedStrings.xml><?xml version="1.0" encoding="utf-8"?>
<sst xmlns="http://schemas.openxmlformats.org/spreadsheetml/2006/main" count="58" uniqueCount="37">
  <si>
    <t>X</t>
  </si>
  <si>
    <t>Y</t>
  </si>
  <si>
    <t>DETERMINACION DE LA INTERSECCION</t>
  </si>
  <si>
    <t>DE DOS RECTAS DEL TIPO Y = mX + b</t>
  </si>
  <si>
    <t>CASO 1: A PARTIR DE CUATRO PUNTOS</t>
  </si>
  <si>
    <t>RECTA A</t>
  </si>
  <si>
    <r>
      <t>X</t>
    </r>
    <r>
      <rPr>
        <b/>
        <vertAlign val="subscript"/>
        <sz val="12"/>
        <color indexed="8"/>
        <rFont val="Verdana"/>
        <family val="2"/>
      </rPr>
      <t>1A</t>
    </r>
  </si>
  <si>
    <r>
      <t>Y</t>
    </r>
    <r>
      <rPr>
        <b/>
        <vertAlign val="subscript"/>
        <sz val="12"/>
        <color indexed="8"/>
        <rFont val="Verdana"/>
        <family val="2"/>
      </rPr>
      <t>1A</t>
    </r>
  </si>
  <si>
    <r>
      <t>X</t>
    </r>
    <r>
      <rPr>
        <b/>
        <vertAlign val="subscript"/>
        <sz val="12"/>
        <color indexed="8"/>
        <rFont val="Verdana"/>
        <family val="2"/>
      </rPr>
      <t>2A</t>
    </r>
  </si>
  <si>
    <r>
      <t>Y</t>
    </r>
    <r>
      <rPr>
        <b/>
        <vertAlign val="subscript"/>
        <sz val="12"/>
        <color indexed="8"/>
        <rFont val="Verdana"/>
        <family val="2"/>
      </rPr>
      <t>2A</t>
    </r>
  </si>
  <si>
    <t>ECUACION  RECTA A</t>
  </si>
  <si>
    <t>RECTA B</t>
  </si>
  <si>
    <r>
      <t>X</t>
    </r>
    <r>
      <rPr>
        <b/>
        <vertAlign val="subscript"/>
        <sz val="12"/>
        <color indexed="8"/>
        <rFont val="Verdana"/>
        <family val="2"/>
      </rPr>
      <t>1B</t>
    </r>
  </si>
  <si>
    <r>
      <t>Y</t>
    </r>
    <r>
      <rPr>
        <b/>
        <vertAlign val="subscript"/>
        <sz val="12"/>
        <color indexed="8"/>
        <rFont val="Verdana"/>
        <family val="2"/>
      </rPr>
      <t>1B</t>
    </r>
  </si>
  <si>
    <r>
      <t>X</t>
    </r>
    <r>
      <rPr>
        <b/>
        <vertAlign val="subscript"/>
        <sz val="12"/>
        <color indexed="8"/>
        <rFont val="Verdana"/>
        <family val="2"/>
      </rPr>
      <t>2B</t>
    </r>
  </si>
  <si>
    <r>
      <t>Y</t>
    </r>
    <r>
      <rPr>
        <b/>
        <vertAlign val="subscript"/>
        <sz val="12"/>
        <color indexed="8"/>
        <rFont val="Verdana"/>
        <family val="2"/>
      </rPr>
      <t>2B</t>
    </r>
  </si>
  <si>
    <t>Pendiente A</t>
  </si>
  <si>
    <t>Ordenada A</t>
  </si>
  <si>
    <t>Pendiente B</t>
  </si>
  <si>
    <t>Ordenada B</t>
  </si>
  <si>
    <t>ECUACION  RECTA B</t>
  </si>
  <si>
    <r>
      <t>Y</t>
    </r>
    <r>
      <rPr>
        <b/>
        <vertAlign val="subscript"/>
        <sz val="12"/>
        <color indexed="8"/>
        <rFont val="Verdana"/>
        <family val="2"/>
      </rPr>
      <t>A</t>
    </r>
  </si>
  <si>
    <r>
      <t>Y</t>
    </r>
    <r>
      <rPr>
        <b/>
        <vertAlign val="subscript"/>
        <sz val="12"/>
        <color indexed="8"/>
        <rFont val="Verdana"/>
        <family val="2"/>
      </rPr>
      <t>B</t>
    </r>
  </si>
  <si>
    <t>Porcentaje</t>
  </si>
  <si>
    <t>Superior</t>
  </si>
  <si>
    <t>Inferior</t>
  </si>
  <si>
    <t>PUNTO DE CRUCE</t>
  </si>
  <si>
    <t>+</t>
  </si>
  <si>
    <t>CASO 2: A PARTIR DE LAS ECUACIONES</t>
  </si>
  <si>
    <r>
      <t>Y</t>
    </r>
    <r>
      <rPr>
        <b/>
        <vertAlign val="subscript"/>
        <sz val="12"/>
        <color indexed="8"/>
        <rFont val="Verdana"/>
        <family val="2"/>
      </rPr>
      <t>A</t>
    </r>
    <r>
      <rPr>
        <b/>
        <sz val="12"/>
        <color indexed="8"/>
        <rFont val="Verdana"/>
        <family val="2"/>
      </rPr>
      <t xml:space="preserve"> =</t>
    </r>
  </si>
  <si>
    <r>
      <t>Y</t>
    </r>
    <r>
      <rPr>
        <b/>
        <vertAlign val="subscript"/>
        <sz val="12"/>
        <color indexed="8"/>
        <rFont val="Verdana"/>
        <family val="2"/>
      </rPr>
      <t>B</t>
    </r>
    <r>
      <rPr>
        <b/>
        <sz val="12"/>
        <color indexed="8"/>
        <rFont val="Verdana"/>
        <family val="2"/>
      </rPr>
      <t xml:space="preserve"> =</t>
    </r>
  </si>
  <si>
    <r>
      <t>m</t>
    </r>
    <r>
      <rPr>
        <b/>
        <vertAlign val="subscript"/>
        <sz val="12"/>
        <color indexed="23"/>
        <rFont val="Verdana"/>
        <family val="2"/>
      </rPr>
      <t>A</t>
    </r>
  </si>
  <si>
    <r>
      <t>m</t>
    </r>
    <r>
      <rPr>
        <b/>
        <vertAlign val="subscript"/>
        <sz val="12"/>
        <color indexed="23"/>
        <rFont val="Verdana"/>
        <family val="2"/>
      </rPr>
      <t>B</t>
    </r>
  </si>
  <si>
    <r>
      <t>b</t>
    </r>
    <r>
      <rPr>
        <b/>
        <vertAlign val="subscript"/>
        <sz val="12"/>
        <color indexed="23"/>
        <rFont val="Verdana"/>
        <family val="2"/>
      </rPr>
      <t>A</t>
    </r>
  </si>
  <si>
    <r>
      <t>b</t>
    </r>
    <r>
      <rPr>
        <b/>
        <vertAlign val="subscript"/>
        <sz val="12"/>
        <color indexed="23"/>
        <rFont val="Verdana"/>
        <family val="2"/>
      </rPr>
      <t>B</t>
    </r>
  </si>
  <si>
    <t>-</t>
  </si>
  <si>
    <t>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</si>
</sst>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0.000"/>
    <numFmt numFmtId="174" formatCode="&quot;$&quot;\ #,##0"/>
  </numFmts>
  <fonts count="16" x14ac:knownFonts="1">
    <font>
      <sz val="11"/>
      <color theme="1"/>
      <name val="Calibri"/>
      <family val="2"/>
      <scheme val="minor"/>
    </font>
    <font>
      <b/>
      <vertAlign val="subscript"/>
      <sz val="12"/>
      <color indexed="8"/>
      <name val="Verdana"/>
      <family val="2"/>
    </font>
    <font>
      <b/>
      <vertAlign val="subscript"/>
      <sz val="12"/>
      <color indexed="8"/>
      <name val="Verdana"/>
      <family val="2"/>
    </font>
    <font>
      <b/>
      <sz val="12"/>
      <color indexed="8"/>
      <name val="Verdana"/>
      <family val="2"/>
    </font>
    <font>
      <b/>
      <vertAlign val="subscript"/>
      <sz val="12"/>
      <color indexed="8"/>
      <name val="Verdana"/>
      <family val="2"/>
    </font>
    <font>
      <b/>
      <vertAlign val="subscript"/>
      <sz val="12"/>
      <color indexed="23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rgb="FFFF0000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0" tint="-0.499984740745262"/>
      <name val="Verdana"/>
      <family val="2"/>
    </font>
    <font>
      <b/>
      <sz val="11"/>
      <color theme="1"/>
      <name val="Verdana"/>
      <family val="2"/>
    </font>
    <font>
      <b/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0" xfId="0" applyFont="1" applyAlignment="1">
      <alignment horizontal="center"/>
    </xf>
    <xf numFmtId="2" fontId="7" fillId="0" borderId="0" xfId="0" applyNumberFormat="1" applyFont="1"/>
    <xf numFmtId="0" fontId="9" fillId="2" borderId="4" xfId="0" applyFont="1" applyFill="1" applyBorder="1"/>
    <xf numFmtId="0" fontId="9" fillId="2" borderId="5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2" borderId="6" xfId="0" applyFont="1" applyFill="1" applyBorder="1"/>
    <xf numFmtId="0" fontId="9" fillId="3" borderId="6" xfId="0" applyFont="1" applyFill="1" applyBorder="1"/>
    <xf numFmtId="173" fontId="7" fillId="0" borderId="1" xfId="0" applyNumberFormat="1" applyFont="1" applyBorder="1"/>
    <xf numFmtId="173" fontId="7" fillId="0" borderId="7" xfId="0" applyNumberFormat="1" applyFont="1" applyBorder="1"/>
    <xf numFmtId="0" fontId="9" fillId="4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center" vertical="center"/>
    </xf>
    <xf numFmtId="173" fontId="7" fillId="0" borderId="11" xfId="0" applyNumberFormat="1" applyFont="1" applyBorder="1"/>
    <xf numFmtId="173" fontId="7" fillId="0" borderId="12" xfId="0" applyNumberFormat="1" applyFont="1" applyBorder="1"/>
    <xf numFmtId="173" fontId="7" fillId="0" borderId="3" xfId="0" applyNumberFormat="1" applyFont="1" applyBorder="1"/>
    <xf numFmtId="0" fontId="7" fillId="0" borderId="13" xfId="0" applyFont="1" applyBorder="1"/>
    <xf numFmtId="2" fontId="0" fillId="0" borderId="0" xfId="0" applyNumberFormat="1"/>
    <xf numFmtId="0" fontId="9" fillId="0" borderId="0" xfId="0" applyFont="1"/>
    <xf numFmtId="0" fontId="9" fillId="0" borderId="13" xfId="0" applyFont="1" applyBorder="1" applyAlignment="1">
      <alignment horizont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quotePrefix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4" xfId="0" quotePrefix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74" fontId="0" fillId="0" borderId="0" xfId="0" applyNumberFormat="1"/>
    <xf numFmtId="0" fontId="6" fillId="0" borderId="0" xfId="0" applyFont="1"/>
    <xf numFmtId="174" fontId="6" fillId="0" borderId="0" xfId="0" applyNumberFormat="1" applyFont="1"/>
    <xf numFmtId="0" fontId="8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Caso_1!$A$7</c:f>
              <c:strCache>
                <c:ptCount val="1"/>
                <c:pt idx="0">
                  <c:v>RECTA A</c:v>
                </c:pt>
              </c:strCache>
            </c:strRef>
          </c:tx>
          <c:marker>
            <c:symbol val="diamond"/>
            <c:size val="5"/>
          </c:marker>
          <c:xVal>
            <c:numRef>
              <c:f>Caso_1!$L$6:$L$15</c:f>
              <c:numCache>
                <c:formatCode>0.000</c:formatCode>
                <c:ptCount val="10"/>
                <c:pt idx="0">
                  <c:v>-0.73499999999999999</c:v>
                </c:pt>
                <c:pt idx="1">
                  <c:v>-0.89800000000000002</c:v>
                </c:pt>
                <c:pt idx="2">
                  <c:v>-1.0609999999999999</c:v>
                </c:pt>
                <c:pt idx="3">
                  <c:v>-1.224</c:v>
                </c:pt>
                <c:pt idx="4">
                  <c:v>-1.387</c:v>
                </c:pt>
                <c:pt idx="5">
                  <c:v>-1.55</c:v>
                </c:pt>
                <c:pt idx="6">
                  <c:v>-1.7130000000000001</c:v>
                </c:pt>
                <c:pt idx="7">
                  <c:v>-1.8759999999999999</c:v>
                </c:pt>
                <c:pt idx="8">
                  <c:v>-2.0390000000000001</c:v>
                </c:pt>
                <c:pt idx="9">
                  <c:v>-2.2050000000000001</c:v>
                </c:pt>
              </c:numCache>
            </c:numRef>
          </c:xVal>
          <c:yVal>
            <c:numRef>
              <c:f>Caso_1!$M$6:$M$15</c:f>
              <c:numCache>
                <c:formatCode>0.000</c:formatCode>
                <c:ptCount val="10"/>
                <c:pt idx="0">
                  <c:v>-4.6970000000000001</c:v>
                </c:pt>
                <c:pt idx="1">
                  <c:v>-4.6459999999999999</c:v>
                </c:pt>
                <c:pt idx="2">
                  <c:v>-4.5960000000000001</c:v>
                </c:pt>
                <c:pt idx="3">
                  <c:v>-4.5460000000000003</c:v>
                </c:pt>
                <c:pt idx="4">
                  <c:v>-4.4960000000000004</c:v>
                </c:pt>
                <c:pt idx="5">
                  <c:v>-4.4459999999999997</c:v>
                </c:pt>
                <c:pt idx="6">
                  <c:v>-4.3949999999999996</c:v>
                </c:pt>
                <c:pt idx="7">
                  <c:v>-4.3449999999999998</c:v>
                </c:pt>
                <c:pt idx="8">
                  <c:v>-4.2949999999999999</c:v>
                </c:pt>
                <c:pt idx="9">
                  <c:v>-4.2439999999999998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Caso_1!$D$7</c:f>
              <c:strCache>
                <c:ptCount val="1"/>
                <c:pt idx="0">
                  <c:v>RECTA B</c:v>
                </c:pt>
              </c:strCache>
            </c:strRef>
          </c:tx>
          <c:marker>
            <c:symbol val="square"/>
            <c:size val="3"/>
          </c:marker>
          <c:xVal>
            <c:numRef>
              <c:f>Caso_1!$L$6:$L$15</c:f>
              <c:numCache>
                <c:formatCode>0.000</c:formatCode>
                <c:ptCount val="10"/>
                <c:pt idx="0">
                  <c:v>-0.73499999999999999</c:v>
                </c:pt>
                <c:pt idx="1">
                  <c:v>-0.89800000000000002</c:v>
                </c:pt>
                <c:pt idx="2">
                  <c:v>-1.0609999999999999</c:v>
                </c:pt>
                <c:pt idx="3">
                  <c:v>-1.224</c:v>
                </c:pt>
                <c:pt idx="4">
                  <c:v>-1.387</c:v>
                </c:pt>
                <c:pt idx="5">
                  <c:v>-1.55</c:v>
                </c:pt>
                <c:pt idx="6">
                  <c:v>-1.7130000000000001</c:v>
                </c:pt>
                <c:pt idx="7">
                  <c:v>-1.8759999999999999</c:v>
                </c:pt>
                <c:pt idx="8">
                  <c:v>-2.0390000000000001</c:v>
                </c:pt>
                <c:pt idx="9">
                  <c:v>-2.2050000000000001</c:v>
                </c:pt>
              </c:numCache>
            </c:numRef>
          </c:xVal>
          <c:yVal>
            <c:numRef>
              <c:f>Caso_1!$N$6:$N$15</c:f>
              <c:numCache>
                <c:formatCode>0.000</c:formatCode>
                <c:ptCount val="10"/>
                <c:pt idx="0">
                  <c:v>-3.7349999999999999</c:v>
                </c:pt>
                <c:pt idx="1">
                  <c:v>-3.8980000000000001</c:v>
                </c:pt>
                <c:pt idx="2">
                  <c:v>-4.0609999999999999</c:v>
                </c:pt>
                <c:pt idx="3">
                  <c:v>-4.2240000000000002</c:v>
                </c:pt>
                <c:pt idx="4">
                  <c:v>-4.3869999999999996</c:v>
                </c:pt>
                <c:pt idx="5">
                  <c:v>-4.55</c:v>
                </c:pt>
                <c:pt idx="6">
                  <c:v>-4.7130000000000001</c:v>
                </c:pt>
                <c:pt idx="7">
                  <c:v>-4.8760000000000003</c:v>
                </c:pt>
                <c:pt idx="8">
                  <c:v>-5.0389999999999997</c:v>
                </c:pt>
                <c:pt idx="9">
                  <c:v>-5.2050000000000001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Caso_1!$G$2</c:f>
              <c:strCache>
                <c:ptCount val="1"/>
                <c:pt idx="0">
                  <c:v>PUNTO DE CRUCE</c:v>
                </c:pt>
              </c:strCache>
            </c:strRef>
          </c:tx>
          <c:xVal>
            <c:numRef>
              <c:f>Caso_1!$H$3</c:f>
              <c:numCache>
                <c:formatCode>0.000</c:formatCode>
                <c:ptCount val="1"/>
                <c:pt idx="0">
                  <c:v>-1.47</c:v>
                </c:pt>
              </c:numCache>
            </c:numRef>
          </c:xVal>
          <c:yVal>
            <c:numRef>
              <c:f>Caso_1!$H$4</c:f>
              <c:numCache>
                <c:formatCode>0.000</c:formatCode>
                <c:ptCount val="1"/>
                <c:pt idx="0">
                  <c:v>-4.47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485392"/>
        <c:axId val="222484608"/>
      </c:scatterChart>
      <c:valAx>
        <c:axId val="222485392"/>
        <c:scaling>
          <c:orientation val="minMax"/>
        </c:scaling>
        <c:delete val="0"/>
        <c:axPos val="b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2484608"/>
        <c:crosses val="autoZero"/>
        <c:crossBetween val="midCat"/>
      </c:valAx>
      <c:valAx>
        <c:axId val="22248460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24853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Caso_2!$A$8</c:f>
              <c:strCache>
                <c:ptCount val="1"/>
                <c:pt idx="0">
                  <c:v>RECTA A</c:v>
                </c:pt>
              </c:strCache>
            </c:strRef>
          </c:tx>
          <c:xVal>
            <c:numRef>
              <c:f>Caso_2!$N$9:$N$18</c:f>
              <c:numCache>
                <c:formatCode>0.000</c:formatCode>
                <c:ptCount val="10"/>
                <c:pt idx="0">
                  <c:v>0.45500000000000002</c:v>
                </c:pt>
                <c:pt idx="1">
                  <c:v>0.55600000000000005</c:v>
                </c:pt>
                <c:pt idx="2">
                  <c:v>0.65700000000000003</c:v>
                </c:pt>
                <c:pt idx="3">
                  <c:v>0.75800000000000001</c:v>
                </c:pt>
                <c:pt idx="4">
                  <c:v>0.85899999999999999</c:v>
                </c:pt>
                <c:pt idx="5">
                  <c:v>0.96</c:v>
                </c:pt>
                <c:pt idx="6">
                  <c:v>1.0609999999999999</c:v>
                </c:pt>
                <c:pt idx="7">
                  <c:v>1.1619999999999999</c:v>
                </c:pt>
                <c:pt idx="8">
                  <c:v>1.2629999999999999</c:v>
                </c:pt>
                <c:pt idx="9">
                  <c:v>1.3640000000000001</c:v>
                </c:pt>
              </c:numCache>
            </c:numRef>
          </c:xVal>
          <c:yVal>
            <c:numRef>
              <c:f>Caso_2!$O$9:$O$18</c:f>
              <c:numCache>
                <c:formatCode>0.000</c:formatCode>
                <c:ptCount val="10"/>
                <c:pt idx="0">
                  <c:v>3.2749999999999999</c:v>
                </c:pt>
                <c:pt idx="1">
                  <c:v>3.78</c:v>
                </c:pt>
                <c:pt idx="2">
                  <c:v>4.2850000000000001</c:v>
                </c:pt>
                <c:pt idx="3">
                  <c:v>4.79</c:v>
                </c:pt>
                <c:pt idx="4">
                  <c:v>5.2949999999999999</c:v>
                </c:pt>
                <c:pt idx="5">
                  <c:v>5.8</c:v>
                </c:pt>
                <c:pt idx="6">
                  <c:v>6.3049999999999997</c:v>
                </c:pt>
                <c:pt idx="7">
                  <c:v>6.81</c:v>
                </c:pt>
                <c:pt idx="8">
                  <c:v>7.3150000000000004</c:v>
                </c:pt>
                <c:pt idx="9">
                  <c:v>7.82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Caso_2!$A$12</c:f>
              <c:strCache>
                <c:ptCount val="1"/>
                <c:pt idx="0">
                  <c:v>RECTA B</c:v>
                </c:pt>
              </c:strCache>
            </c:strRef>
          </c:tx>
          <c:xVal>
            <c:numRef>
              <c:f>Caso_2!$N$9:$N$18</c:f>
              <c:numCache>
                <c:formatCode>0.000</c:formatCode>
                <c:ptCount val="10"/>
                <c:pt idx="0">
                  <c:v>0.45500000000000002</c:v>
                </c:pt>
                <c:pt idx="1">
                  <c:v>0.55600000000000005</c:v>
                </c:pt>
                <c:pt idx="2">
                  <c:v>0.65700000000000003</c:v>
                </c:pt>
                <c:pt idx="3">
                  <c:v>0.75800000000000001</c:v>
                </c:pt>
                <c:pt idx="4">
                  <c:v>0.85899999999999999</c:v>
                </c:pt>
                <c:pt idx="5">
                  <c:v>0.96</c:v>
                </c:pt>
                <c:pt idx="6">
                  <c:v>1.0609999999999999</c:v>
                </c:pt>
                <c:pt idx="7">
                  <c:v>1.1619999999999999</c:v>
                </c:pt>
                <c:pt idx="8">
                  <c:v>1.2629999999999999</c:v>
                </c:pt>
                <c:pt idx="9">
                  <c:v>1.3640000000000001</c:v>
                </c:pt>
              </c:numCache>
            </c:numRef>
          </c:xVal>
          <c:yVal>
            <c:numRef>
              <c:f>Caso_2!$P$9:$P$18</c:f>
              <c:numCache>
                <c:formatCode>0.000</c:formatCode>
                <c:ptCount val="10"/>
                <c:pt idx="0">
                  <c:v>5.7729999999999997</c:v>
                </c:pt>
                <c:pt idx="1">
                  <c:v>5.7220000000000004</c:v>
                </c:pt>
                <c:pt idx="2">
                  <c:v>5.6719999999999997</c:v>
                </c:pt>
                <c:pt idx="3">
                  <c:v>5.6210000000000004</c:v>
                </c:pt>
                <c:pt idx="4">
                  <c:v>5.5709999999999997</c:v>
                </c:pt>
                <c:pt idx="5">
                  <c:v>5.52</c:v>
                </c:pt>
                <c:pt idx="6">
                  <c:v>5.47</c:v>
                </c:pt>
                <c:pt idx="7">
                  <c:v>5.4189999999999996</c:v>
                </c:pt>
                <c:pt idx="8">
                  <c:v>5.3689999999999998</c:v>
                </c:pt>
                <c:pt idx="9">
                  <c:v>5.3179999999999996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Caso_2!$I$2</c:f>
              <c:strCache>
                <c:ptCount val="1"/>
                <c:pt idx="0">
                  <c:v>PUNTO DE CRUCE</c:v>
                </c:pt>
              </c:strCache>
            </c:strRef>
          </c:tx>
          <c:xVal>
            <c:numRef>
              <c:f>Caso_2!$J$3</c:f>
              <c:numCache>
                <c:formatCode>0.000</c:formatCode>
                <c:ptCount val="1"/>
                <c:pt idx="0">
                  <c:v>0.90900000000000003</c:v>
                </c:pt>
              </c:numCache>
            </c:numRef>
          </c:xVal>
          <c:yVal>
            <c:numRef>
              <c:f>Caso_2!$J$4</c:f>
              <c:numCache>
                <c:formatCode>0.000</c:formatCode>
                <c:ptCount val="1"/>
                <c:pt idx="0">
                  <c:v>5.5460000000000003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483432"/>
        <c:axId val="222481864"/>
      </c:scatterChart>
      <c:valAx>
        <c:axId val="222483432"/>
        <c:scaling>
          <c:orientation val="minMax"/>
        </c:scaling>
        <c:delete val="0"/>
        <c:axPos val="b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2481864"/>
        <c:crosses val="autoZero"/>
        <c:crossBetween val="midCat"/>
      </c:valAx>
      <c:valAx>
        <c:axId val="2224818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248343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4</xdr:row>
      <xdr:rowOff>219075</xdr:rowOff>
    </xdr:from>
    <xdr:to>
      <xdr:col>10</xdr:col>
      <xdr:colOff>733425</xdr:colOff>
      <xdr:row>17</xdr:row>
      <xdr:rowOff>104775</xdr:rowOff>
    </xdr:to>
    <xdr:graphicFrame macro="">
      <xdr:nvGraphicFramePr>
        <xdr:cNvPr id="10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</xdr:row>
      <xdr:rowOff>257175</xdr:rowOff>
    </xdr:from>
    <xdr:to>
      <xdr:col>12</xdr:col>
      <xdr:colOff>657225</xdr:colOff>
      <xdr:row>16</xdr:row>
      <xdr:rowOff>85725</xdr:rowOff>
    </xdr:to>
    <xdr:graphicFrame macro="">
      <xdr:nvGraphicFramePr>
        <xdr:cNvPr id="2254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/>
  </sheetViews>
  <sheetFormatPr baseColWidth="10" defaultRowHeight="15" x14ac:dyDescent="0.25"/>
  <cols>
    <col min="1" max="1" width="18.7109375" customWidth="1"/>
    <col min="2" max="2" width="11.7109375" customWidth="1"/>
    <col min="3" max="3" width="8.140625" customWidth="1"/>
    <col min="4" max="4" width="18.7109375" customWidth="1"/>
    <col min="7" max="7" width="12.85546875" customWidth="1"/>
    <col min="9" max="11" width="13.140625" customWidth="1"/>
    <col min="12" max="12" width="14.7109375" customWidth="1"/>
  </cols>
  <sheetData>
    <row r="1" spans="1:14" ht="16.5" thickBot="1" x14ac:dyDescent="0.3">
      <c r="A1" s="1"/>
      <c r="B1" s="1"/>
      <c r="C1" s="1"/>
      <c r="D1" s="1"/>
    </row>
    <row r="2" spans="1:14" ht="18.75" thickBot="1" x14ac:dyDescent="0.3">
      <c r="A2" s="43" t="s">
        <v>2</v>
      </c>
      <c r="B2" s="43"/>
      <c r="C2" s="43"/>
      <c r="D2" s="43"/>
      <c r="E2" s="43"/>
      <c r="G2" s="40" t="s">
        <v>26</v>
      </c>
      <c r="H2" s="41"/>
    </row>
    <row r="3" spans="1:14" ht="18.75" thickBot="1" x14ac:dyDescent="0.3">
      <c r="A3" s="43" t="s">
        <v>3</v>
      </c>
      <c r="B3" s="43"/>
      <c r="C3" s="43"/>
      <c r="D3" s="43"/>
      <c r="E3" s="43"/>
      <c r="G3" s="15" t="s">
        <v>0</v>
      </c>
      <c r="H3" s="22">
        <f>IF(OR(B8="",B9="",B10="",B11="",E8="",E9="",E10="",E11="",B12=E12),"",ROUND((E13-B13)/(B12-E12),3))</f>
        <v>-1.47</v>
      </c>
      <c r="L3" s="18"/>
      <c r="M3" s="19" t="s">
        <v>25</v>
      </c>
      <c r="N3" s="19" t="s">
        <v>24</v>
      </c>
    </row>
    <row r="4" spans="1:14" ht="16.5" thickBot="1" x14ac:dyDescent="0.3">
      <c r="A4" s="44" t="s">
        <v>4</v>
      </c>
      <c r="B4" s="44"/>
      <c r="C4" s="44"/>
      <c r="D4" s="44"/>
      <c r="E4" s="44"/>
      <c r="G4" s="15" t="s">
        <v>1</v>
      </c>
      <c r="H4" s="22">
        <f>IF(OR(B8="",B9="",B10="",B11="",E8="",E9="",E10="",E11="",B12=E12),"",ROUND((E12*H3)+E13,3))</f>
        <v>-4.47</v>
      </c>
      <c r="L4" s="17" t="s">
        <v>23</v>
      </c>
      <c r="M4" s="4">
        <v>50</v>
      </c>
      <c r="N4" s="4">
        <v>50</v>
      </c>
    </row>
    <row r="5" spans="1:14" ht="21.75" customHeight="1" x14ac:dyDescent="0.25">
      <c r="A5" s="37" t="str">
        <f>IF(OR(B8="",B9="",B10="",B11="",E8="",E9="",E10="",E11=""),"Por favor ingrese los Puntos de las Dos Rectas","")</f>
        <v/>
      </c>
      <c r="B5" s="37"/>
      <c r="C5" s="37"/>
      <c r="D5" s="37"/>
      <c r="E5" s="37"/>
      <c r="L5" s="16" t="s">
        <v>0</v>
      </c>
      <c r="M5" s="16" t="s">
        <v>21</v>
      </c>
      <c r="N5" s="16" t="s">
        <v>22</v>
      </c>
    </row>
    <row r="6" spans="1:14" ht="16.5" thickBot="1" x14ac:dyDescent="0.3">
      <c r="A6" s="5"/>
      <c r="B6" s="5"/>
      <c r="C6" s="5"/>
      <c r="D6" s="1"/>
      <c r="L6" s="20">
        <f>IF(OR(B8="",B9="",B10="",B11="",E8="",E9="",E10="",E11="",B12=E12),"",ROUND(H3-(H3*M4/100),3))</f>
        <v>-0.73499999999999999</v>
      </c>
      <c r="M6" s="20">
        <f>IF(OR($B$8="",$B$9="",$B$10="",$B$11="",$E$8="",$E$9="",$E$10="",$E$11="",$B$12=$E$12),"",ROUND(($B$12*L6)+$B$13,3))</f>
        <v>-4.6970000000000001</v>
      </c>
      <c r="N6" s="20">
        <f>IF(OR($B$8="",$B$9="",$B$10="",$B$11="",$E$8="",$E$9="",$E$10="",$E$11="",$B$12=$E$12),"",ROUND(($E$12*L6)+$E$13,3))</f>
        <v>-3.7349999999999999</v>
      </c>
    </row>
    <row r="7" spans="1:14" ht="16.5" thickBot="1" x14ac:dyDescent="0.3">
      <c r="A7" s="38" t="s">
        <v>5</v>
      </c>
      <c r="B7" s="39"/>
      <c r="C7" s="1"/>
      <c r="D7" s="49" t="s">
        <v>11</v>
      </c>
      <c r="E7" s="50"/>
      <c r="L7" s="20">
        <f>IF(OR($B$8="",$B$9="",$B$10="",$B$11="",$E$8="",$E$9="",$E$10="",$E$11="",$B$12=$E$12),"",ROUND((($L$15-$L$6)/9)+L6,3))</f>
        <v>-0.89800000000000002</v>
      </c>
      <c r="M7" s="20">
        <f t="shared" ref="M7:M15" si="0">IF(OR($B$8="",$B$9="",$B$10="",$B$11="",$E$8="",$E$9="",$E$10="",$E$11="",$B$12=$E$12),"",ROUND(($B$12*L7)+$B$13,3))</f>
        <v>-4.6459999999999999</v>
      </c>
      <c r="N7" s="20">
        <f t="shared" ref="N7:N15" si="1">IF(OR($B$8="",$B$9="",$B$10="",$B$11="",$E$8="",$E$9="",$E$10="",$E$11="",$B$12=$E$12),"",ROUND(($E$12*L7)+$E$13,3))</f>
        <v>-3.8980000000000001</v>
      </c>
    </row>
    <row r="8" spans="1:14" ht="18" x14ac:dyDescent="0.3">
      <c r="A8" s="7" t="s">
        <v>6</v>
      </c>
      <c r="B8" s="2">
        <v>10</v>
      </c>
      <c r="C8" s="1"/>
      <c r="D8" s="9" t="s">
        <v>12</v>
      </c>
      <c r="E8" s="2">
        <v>0</v>
      </c>
      <c r="L8" s="20">
        <f t="shared" ref="L8:L14" si="2">IF(OR($B$8="",$B$9="",$B$10="",$B$11="",$E$8="",$E$9="",$E$10="",$E$11="",$B$12=$E$12),"",ROUND((($L$15-$L$6)/9)+L7,3))</f>
        <v>-1.0609999999999999</v>
      </c>
      <c r="M8" s="20">
        <f t="shared" si="0"/>
        <v>-4.5960000000000001</v>
      </c>
      <c r="N8" s="20">
        <f t="shared" si="1"/>
        <v>-4.0609999999999999</v>
      </c>
    </row>
    <row r="9" spans="1:14" ht="18.75" thickBot="1" x14ac:dyDescent="0.35">
      <c r="A9" s="8" t="s">
        <v>7</v>
      </c>
      <c r="B9" s="3">
        <v>-8</v>
      </c>
      <c r="C9" s="1"/>
      <c r="D9" s="10" t="s">
        <v>13</v>
      </c>
      <c r="E9" s="3">
        <v>-3</v>
      </c>
      <c r="L9" s="20">
        <f t="shared" si="2"/>
        <v>-1.224</v>
      </c>
      <c r="M9" s="20">
        <f t="shared" si="0"/>
        <v>-4.5460000000000003</v>
      </c>
      <c r="N9" s="20">
        <f t="shared" si="1"/>
        <v>-4.2240000000000002</v>
      </c>
    </row>
    <row r="10" spans="1:14" ht="18" x14ac:dyDescent="0.3">
      <c r="A10" s="7" t="s">
        <v>8</v>
      </c>
      <c r="B10" s="2">
        <v>-3</v>
      </c>
      <c r="C10" s="1"/>
      <c r="D10" s="9" t="s">
        <v>14</v>
      </c>
      <c r="E10" s="2">
        <v>5</v>
      </c>
      <c r="L10" s="20">
        <f t="shared" si="2"/>
        <v>-1.387</v>
      </c>
      <c r="M10" s="20">
        <f t="shared" si="0"/>
        <v>-4.4960000000000004</v>
      </c>
      <c r="N10" s="20">
        <f t="shared" si="1"/>
        <v>-4.3869999999999996</v>
      </c>
    </row>
    <row r="11" spans="1:14" ht="18.75" thickBot="1" x14ac:dyDescent="0.35">
      <c r="A11" s="8" t="s">
        <v>9</v>
      </c>
      <c r="B11" s="3">
        <v>-4</v>
      </c>
      <c r="C11" s="1"/>
      <c r="D11" s="10" t="s">
        <v>15</v>
      </c>
      <c r="E11" s="3">
        <v>2</v>
      </c>
      <c r="L11" s="20">
        <f t="shared" si="2"/>
        <v>-1.55</v>
      </c>
      <c r="M11" s="20">
        <f t="shared" si="0"/>
        <v>-4.4459999999999997</v>
      </c>
      <c r="N11" s="20">
        <f t="shared" si="1"/>
        <v>-4.55</v>
      </c>
    </row>
    <row r="12" spans="1:14" ht="15.75" x14ac:dyDescent="0.25">
      <c r="A12" s="7" t="s">
        <v>16</v>
      </c>
      <c r="B12" s="13">
        <f>IF(OR(B8="",B9="",B10="",B11=""),"",ROUND((B11-B9)/(B10-B8),3))</f>
        <v>-0.308</v>
      </c>
      <c r="C12" s="1"/>
      <c r="D12" s="9" t="s">
        <v>18</v>
      </c>
      <c r="E12" s="13">
        <f>IF(OR(E8="",E9="",E10="",E11=""),"",ROUND((E11-E9)/(E10-E8),3))</f>
        <v>1</v>
      </c>
      <c r="L12" s="20">
        <f t="shared" si="2"/>
        <v>-1.7130000000000001</v>
      </c>
      <c r="M12" s="20">
        <f t="shared" si="0"/>
        <v>-4.3949999999999996</v>
      </c>
      <c r="N12" s="20">
        <f t="shared" si="1"/>
        <v>-4.7130000000000001</v>
      </c>
    </row>
    <row r="13" spans="1:14" ht="16.5" thickBot="1" x14ac:dyDescent="0.3">
      <c r="A13" s="11" t="s">
        <v>17</v>
      </c>
      <c r="B13" s="14">
        <f>IF(OR(B8="",B9="",B10="",B11=""),"",ROUND(((B9*B10)-(B11*B8))/(B10-B8),3))</f>
        <v>-4.923</v>
      </c>
      <c r="C13" s="1"/>
      <c r="D13" s="12" t="s">
        <v>19</v>
      </c>
      <c r="E13" s="14">
        <f>IF(OR(E8="",E9="",E10="",E11=""),"",ROUND(((E9*E10)-(E11*E8))/(E10-E8),3))</f>
        <v>-3</v>
      </c>
      <c r="L13" s="20">
        <f t="shared" si="2"/>
        <v>-1.8759999999999999</v>
      </c>
      <c r="M13" s="20">
        <f t="shared" si="0"/>
        <v>-4.3449999999999998</v>
      </c>
      <c r="N13" s="20">
        <f t="shared" si="1"/>
        <v>-4.8760000000000003</v>
      </c>
    </row>
    <row r="14" spans="1:14" ht="15.75" x14ac:dyDescent="0.25">
      <c r="A14" s="45" t="s">
        <v>10</v>
      </c>
      <c r="B14" s="46"/>
      <c r="C14" s="1"/>
      <c r="D14" s="51" t="s">
        <v>20</v>
      </c>
      <c r="E14" s="52"/>
      <c r="L14" s="20">
        <f t="shared" si="2"/>
        <v>-2.0390000000000001</v>
      </c>
      <c r="M14" s="20">
        <f t="shared" si="0"/>
        <v>-4.2949999999999999</v>
      </c>
      <c r="N14" s="20">
        <f t="shared" si="1"/>
        <v>-5.0389999999999997</v>
      </c>
    </row>
    <row r="15" spans="1:14" ht="16.5" thickBot="1" x14ac:dyDescent="0.3">
      <c r="A15" s="47" t="str">
        <f>IF(OR(B8="",B9="",B10="",B11=""),"","Y = "&amp;ROUND(B12,3)&amp;"X "&amp;IF(B13&lt;0,"- ","+ ")&amp;ROUND(ABS(B13),3))</f>
        <v>Y = -0,308X - 4,923</v>
      </c>
      <c r="B15" s="48"/>
      <c r="C15" s="1"/>
      <c r="D15" s="47" t="str">
        <f>IF(OR(E8="",E9="",E10="",E11=""),"","Y = "&amp;ROUND(E12,3)&amp;"X "&amp;IF(E13&lt;0,"- ","+ ")&amp;ROUND(ABS(E13),3))</f>
        <v>Y = 1X - 3</v>
      </c>
      <c r="E15" s="48"/>
      <c r="L15" s="21">
        <f>IF(OR(B8="",B9="",B10="",B11="",E8="",E9="",E10="",E11="",B12=E12),"",ROUND(H3+(H3*N4/100),3))</f>
        <v>-2.2050000000000001</v>
      </c>
      <c r="M15" s="21">
        <f t="shared" si="0"/>
        <v>-4.2439999999999998</v>
      </c>
      <c r="N15" s="21">
        <f t="shared" si="1"/>
        <v>-5.2050000000000001</v>
      </c>
    </row>
    <row r="16" spans="1:14" ht="15.75" x14ac:dyDescent="0.25">
      <c r="A16" s="1"/>
      <c r="B16" s="1"/>
      <c r="C16" s="1"/>
      <c r="D16" s="1"/>
    </row>
    <row r="17" spans="1:6" x14ac:dyDescent="0.25">
      <c r="A17" s="42" t="str">
        <f>IF(OR(B8="",B9="",B10="",B11="",E8="",E9="",E10="",E11=""),"",IF(B12=E12,"Las Rectas son Paralelas",""))</f>
        <v/>
      </c>
      <c r="B17" s="42"/>
      <c r="C17" s="42"/>
      <c r="D17" s="42"/>
      <c r="E17" s="42"/>
    </row>
    <row r="18" spans="1:6" ht="15.75" x14ac:dyDescent="0.25">
      <c r="A18" s="1"/>
      <c r="B18" s="1"/>
      <c r="C18" s="6"/>
      <c r="D18" s="6"/>
      <c r="E18" s="6"/>
      <c r="F18" s="6"/>
    </row>
    <row r="19" spans="1:6" ht="15.75" x14ac:dyDescent="0.25">
      <c r="A19" s="1"/>
      <c r="B19" s="1"/>
      <c r="C19" s="1"/>
      <c r="D19" s="1"/>
    </row>
    <row r="20" spans="1:6" ht="15.75" x14ac:dyDescent="0.25">
      <c r="A20" s="1"/>
      <c r="B20" s="1"/>
      <c r="C20" s="1"/>
      <c r="D20" s="1"/>
    </row>
    <row r="21" spans="1:6" ht="15.75" x14ac:dyDescent="0.25">
      <c r="A21" s="1"/>
      <c r="B21" s="1"/>
      <c r="C21" s="1"/>
      <c r="D21" s="1"/>
    </row>
    <row r="22" spans="1:6" ht="15.75" x14ac:dyDescent="0.25">
      <c r="A22" s="1"/>
      <c r="B22" s="1"/>
      <c r="C22" s="1"/>
      <c r="D22" s="1"/>
    </row>
    <row r="23" spans="1:6" ht="15.75" x14ac:dyDescent="0.25">
      <c r="A23" s="1"/>
      <c r="B23" s="1"/>
      <c r="C23" s="1"/>
      <c r="D23" s="1"/>
    </row>
    <row r="24" spans="1:6" ht="15.75" x14ac:dyDescent="0.25">
      <c r="A24" s="1"/>
      <c r="B24" s="1"/>
      <c r="C24" s="1"/>
      <c r="D24" s="1"/>
    </row>
    <row r="25" spans="1:6" ht="15.75" x14ac:dyDescent="0.25">
      <c r="A25" s="1"/>
      <c r="B25" s="1"/>
      <c r="C25" s="1"/>
      <c r="D25" s="1"/>
    </row>
  </sheetData>
  <mergeCells count="12">
    <mergeCell ref="D14:E14"/>
    <mergeCell ref="D15:E15"/>
    <mergeCell ref="A5:E5"/>
    <mergeCell ref="A7:B7"/>
    <mergeCell ref="G2:H2"/>
    <mergeCell ref="A17:E17"/>
    <mergeCell ref="A2:E2"/>
    <mergeCell ref="A3:E3"/>
    <mergeCell ref="A4:E4"/>
    <mergeCell ref="A14:B14"/>
    <mergeCell ref="A15:B15"/>
    <mergeCell ref="D7:E7"/>
  </mergeCells>
  <dataValidations count="3">
    <dataValidation type="whole" allowBlank="1" showInputMessage="1" showErrorMessage="1" errorTitle="Información" error="En este desarrollo se ha limitado el ingreso de datos a Números Enteros entre -100 y 100" sqref="B8:B11 E8:E11">
      <formula1>-100</formula1>
      <formula2>100</formula2>
    </dataValidation>
    <dataValidation allowBlank="1" showInputMessage="1" showErrorMessage="1" errorTitle="Información" error="En este desarrollo se ha limitado el ingreso de datos a Números Enteros entre -100 y 100" sqref="B12:B13 E12:E13"/>
    <dataValidation type="whole" allowBlank="1" showInputMessage="1" showErrorMessage="1" errorTitle="Advertencia" error="Este parámetro está configurado para recibir valores Enteros entre 1 y 100" sqref="M4:N4">
      <formula1>0</formula1>
      <formula2>100</formula2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Normal="100" workbookViewId="0">
      <selection activeCell="A2" sqref="A2:F2"/>
    </sheetView>
  </sheetViews>
  <sheetFormatPr baseColWidth="10" defaultRowHeight="15" x14ac:dyDescent="0.25"/>
  <cols>
    <col min="1" max="1" width="19.28515625" customWidth="1"/>
    <col min="2" max="2" width="11.7109375" customWidth="1"/>
    <col min="3" max="3" width="7.7109375" customWidth="1"/>
    <col min="4" max="4" width="9.7109375" customWidth="1"/>
    <col min="5" max="6" width="7.7109375" customWidth="1"/>
    <col min="7" max="7" width="9.7109375" customWidth="1"/>
    <col min="10" max="10" width="12.7109375" bestFit="1" customWidth="1"/>
    <col min="14" max="14" width="13.42578125" customWidth="1"/>
    <col min="15" max="15" width="12.7109375" bestFit="1" customWidth="1"/>
  </cols>
  <sheetData>
    <row r="1" spans="1:16" ht="16.5" thickBot="1" x14ac:dyDescent="0.3">
      <c r="A1" s="1"/>
      <c r="B1" s="1"/>
      <c r="C1" s="1"/>
      <c r="D1" s="1"/>
      <c r="E1" s="1"/>
    </row>
    <row r="2" spans="1:16" ht="18.75" thickBot="1" x14ac:dyDescent="0.3">
      <c r="A2" s="43" t="s">
        <v>2</v>
      </c>
      <c r="B2" s="43"/>
      <c r="C2" s="43"/>
      <c r="D2" s="43"/>
      <c r="E2" s="43"/>
      <c r="F2" s="43"/>
      <c r="I2" s="40" t="s">
        <v>26</v>
      </c>
      <c r="J2" s="41"/>
    </row>
    <row r="3" spans="1:16" ht="18.75" thickBot="1" x14ac:dyDescent="0.3">
      <c r="A3" s="43" t="s">
        <v>3</v>
      </c>
      <c r="B3" s="43"/>
      <c r="C3" s="43"/>
      <c r="D3" s="43"/>
      <c r="E3" s="43"/>
      <c r="F3" s="43"/>
      <c r="I3" s="15" t="s">
        <v>0</v>
      </c>
      <c r="J3" s="22">
        <f>IF(OR(C9="",D9="",F9="",G9="",C13="",D13="",F13="",G13="",VALUE(C9&amp;D9)=VALUE(C13&amp;D13)),"",ROUND((VALUE(F13&amp;G13)-VALUE(F9&amp;G9))/(VALUE(C9&amp;D9)-VALUE(C13&amp;D13)),3))</f>
        <v>0.90900000000000003</v>
      </c>
    </row>
    <row r="4" spans="1:16" ht="16.5" thickBot="1" x14ac:dyDescent="0.3">
      <c r="A4" s="44" t="s">
        <v>28</v>
      </c>
      <c r="B4" s="44"/>
      <c r="C4" s="44"/>
      <c r="D4" s="44"/>
      <c r="E4" s="44"/>
      <c r="F4" s="44"/>
      <c r="I4" s="15" t="s">
        <v>1</v>
      </c>
      <c r="J4" s="22">
        <f>IF(OR(C9="",D9="",F9="",G9="",C13="",D13="",F13="",G13="",VALUE(C9&amp;D9)=VALUE(C13&amp;D13)),"",ROUND((VALUE(C13&amp;D13)*J3)+VALUE(F13&amp;G13),3))</f>
        <v>5.5460000000000003</v>
      </c>
    </row>
    <row r="5" spans="1:16" ht="21.75" customHeight="1" thickBot="1" x14ac:dyDescent="0.3">
      <c r="A5" s="37"/>
      <c r="B5" s="37"/>
      <c r="C5" s="37"/>
      <c r="D5" s="37"/>
      <c r="E5" s="37"/>
      <c r="F5" s="37"/>
    </row>
    <row r="6" spans="1:16" ht="15.75" thickBot="1" x14ac:dyDescent="0.3">
      <c r="A6" s="56" t="str">
        <f>IF(VALUE(C9&amp;D9)=VALUE(C13&amp;D13),"Las Rectas son Paralelas","")</f>
        <v/>
      </c>
      <c r="B6" s="56"/>
      <c r="C6" s="56"/>
      <c r="D6" s="56"/>
      <c r="E6" s="56"/>
      <c r="F6" s="56"/>
      <c r="G6" s="56"/>
      <c r="N6" s="18"/>
      <c r="O6" s="19" t="s">
        <v>25</v>
      </c>
      <c r="P6" s="19" t="s">
        <v>24</v>
      </c>
    </row>
    <row r="7" spans="1:16" ht="16.5" thickBot="1" x14ac:dyDescent="0.3">
      <c r="A7" s="1"/>
      <c r="B7" s="1"/>
      <c r="C7" s="1"/>
      <c r="D7" s="1"/>
      <c r="E7" s="1"/>
      <c r="N7" s="17" t="s">
        <v>23</v>
      </c>
      <c r="O7" s="4">
        <v>50</v>
      </c>
      <c r="P7" s="4">
        <v>50</v>
      </c>
    </row>
    <row r="8" spans="1:16" ht="21" customHeight="1" x14ac:dyDescent="0.25">
      <c r="A8" s="25" t="s">
        <v>5</v>
      </c>
      <c r="B8" s="57" t="s">
        <v>29</v>
      </c>
      <c r="C8" s="28" t="s">
        <v>36</v>
      </c>
      <c r="D8" s="27" t="s">
        <v>31</v>
      </c>
      <c r="E8" s="27" t="s">
        <v>0</v>
      </c>
      <c r="F8" s="28" t="s">
        <v>36</v>
      </c>
      <c r="G8" s="29" t="s">
        <v>33</v>
      </c>
      <c r="N8" s="16" t="s">
        <v>0</v>
      </c>
      <c r="O8" s="16" t="s">
        <v>21</v>
      </c>
      <c r="P8" s="16" t="s">
        <v>22</v>
      </c>
    </row>
    <row r="9" spans="1:16" ht="21" customHeight="1" thickBot="1" x14ac:dyDescent="0.3">
      <c r="A9" s="1"/>
      <c r="B9" s="58"/>
      <c r="C9" s="30" t="s">
        <v>27</v>
      </c>
      <c r="D9" s="23">
        <v>5</v>
      </c>
      <c r="E9" s="26" t="str">
        <f>E8</f>
        <v>X</v>
      </c>
      <c r="F9" s="30" t="s">
        <v>27</v>
      </c>
      <c r="G9" s="3">
        <v>1</v>
      </c>
      <c r="N9" s="20">
        <f>IF(OR(C9="",D9="",F9="",G9="",C13="",D13="",F13="",G13="",VALUE(C9&amp;D9)=VALUE(C13&amp;D13)),"",ROUND(J3-(J3*O7/100),3))</f>
        <v>0.45500000000000002</v>
      </c>
      <c r="O9" s="20">
        <f>IF(OR($C$9="",$D$9="",$F$9="",$G$9="",$C$13="",$D$13="",$F$13="",$G$13="",VALUE($C$9&amp;$D$9)=VALUE($C$13&amp;$D$13)),"",ROUND((VALUE($C$9&amp;$D$9)*N9)+VALUE($F$9&amp;$G$9),3))</f>
        <v>3.2749999999999999</v>
      </c>
      <c r="P9" s="20">
        <f>IF(OR($C$9="",$D$9="",$F$9="",$G$9="",$C$13="",$D$13="",$F$13="",$G$13="",VALUE($C$9&amp;$D$9)=VALUE($C$13&amp;$D$13)),"",ROUND((VALUE($C$13&amp;$D$13)*N9)+VALUE($F$13&amp;$G$13),3))</f>
        <v>5.7729999999999997</v>
      </c>
    </row>
    <row r="10" spans="1:16" ht="21" customHeight="1" thickBot="1" x14ac:dyDescent="0.3">
      <c r="A10" s="1"/>
      <c r="B10" s="53" t="str">
        <f>IF(OR(C9="",D9="",E9="",F9="",G9=""),"",B8&amp;IF(C9="+","",C9)&amp;D9&amp;E9&amp;F9&amp;G9)</f>
        <v>YA =5X+1</v>
      </c>
      <c r="C10" s="54"/>
      <c r="D10" s="54"/>
      <c r="E10" s="54"/>
      <c r="F10" s="54"/>
      <c r="G10" s="55"/>
      <c r="N10" s="20">
        <f>IF(OR($C$9="",$D$9="",$F$9="",$G$9="",$C$13="",$D$13="",$F$13="",$G$13="",VALUE($C$9&amp;$D$9)=VALUE($C$13&amp;$D$13)),"",ROUND((($N$18-$N$9)/9)+N9,3))</f>
        <v>0.55600000000000005</v>
      </c>
      <c r="O10" s="20">
        <f t="shared" ref="O10:O18" si="0">IF(OR($C$9="",$D$9="",$F$9="",$G$9="",$C$13="",$D$13="",$F$13="",$G$13="",VALUE($C$9&amp;$D$9)=VALUE($C$13&amp;$D$13)),"",ROUND((VALUE($C$9&amp;$D$9)*N10)+VALUE($F$9&amp;$G$9),3))</f>
        <v>3.78</v>
      </c>
      <c r="P10" s="20">
        <f t="shared" ref="P10:P18" si="1">IF(OR($C$9="",$D$9="",$F$9="",$G$9="",$C$13="",$D$13="",$F$13="",$G$13="",VALUE($C$9&amp;$D$9)=VALUE($C$13&amp;$D$13)),"",ROUND((VALUE($C$13&amp;$D$13)*N10)+VALUE($F$13&amp;$G$13),3))</f>
        <v>5.7220000000000004</v>
      </c>
    </row>
    <row r="11" spans="1:16" ht="21" customHeight="1" thickBot="1" x14ac:dyDescent="0.3">
      <c r="A11" s="1"/>
      <c r="B11" s="1"/>
      <c r="C11" s="1"/>
      <c r="D11" s="1"/>
      <c r="E11" s="1"/>
      <c r="N11" s="20">
        <f t="shared" ref="N11:N17" si="2">IF(OR($C$9="",$D$9="",$F$9="",$G$9="",$C$13="",$D$13="",$F$13="",$G$13="",VALUE($C$9&amp;$D$9)=VALUE($C$13&amp;$D$13)),"",ROUND((($N$18-$N$9)/9)+N10,3))</f>
        <v>0.65700000000000003</v>
      </c>
      <c r="O11" s="20">
        <f t="shared" si="0"/>
        <v>4.2850000000000001</v>
      </c>
      <c r="P11" s="20">
        <f t="shared" si="1"/>
        <v>5.6719999999999997</v>
      </c>
    </row>
    <row r="12" spans="1:16" ht="21" customHeight="1" x14ac:dyDescent="0.25">
      <c r="A12" s="25" t="s">
        <v>11</v>
      </c>
      <c r="B12" s="57" t="s">
        <v>30</v>
      </c>
      <c r="C12" s="32" t="s">
        <v>36</v>
      </c>
      <c r="D12" s="31" t="s">
        <v>32</v>
      </c>
      <c r="E12" s="31" t="s">
        <v>0</v>
      </c>
      <c r="F12" s="32" t="s">
        <v>36</v>
      </c>
      <c r="G12" s="33" t="s">
        <v>34</v>
      </c>
      <c r="N12" s="20">
        <f t="shared" si="2"/>
        <v>0.75800000000000001</v>
      </c>
      <c r="O12" s="20">
        <f t="shared" si="0"/>
        <v>4.79</v>
      </c>
      <c r="P12" s="20">
        <f t="shared" si="1"/>
        <v>5.6210000000000004</v>
      </c>
    </row>
    <row r="13" spans="1:16" ht="21" customHeight="1" thickBot="1" x14ac:dyDescent="0.3">
      <c r="A13" s="1"/>
      <c r="B13" s="58"/>
      <c r="C13" s="30" t="s">
        <v>35</v>
      </c>
      <c r="D13" s="23">
        <v>0.5</v>
      </c>
      <c r="E13" s="26" t="str">
        <f>E12</f>
        <v>X</v>
      </c>
      <c r="F13" s="30" t="s">
        <v>27</v>
      </c>
      <c r="G13" s="3">
        <v>6</v>
      </c>
      <c r="N13" s="20">
        <f t="shared" si="2"/>
        <v>0.85899999999999999</v>
      </c>
      <c r="O13" s="20">
        <f t="shared" si="0"/>
        <v>5.2949999999999999</v>
      </c>
      <c r="P13" s="20">
        <f t="shared" si="1"/>
        <v>5.5709999999999997</v>
      </c>
    </row>
    <row r="14" spans="1:16" ht="21" customHeight="1" thickBot="1" x14ac:dyDescent="0.3">
      <c r="B14" s="53" t="str">
        <f>IF(OR(C13="",D13="",E13="",F13="",G13=""),"",B12&amp;IF(C13="+","",C13)&amp;D13&amp;E13&amp;F13&amp;G13)</f>
        <v>YB =-0,5X+6</v>
      </c>
      <c r="C14" s="54"/>
      <c r="D14" s="54"/>
      <c r="E14" s="54"/>
      <c r="F14" s="54"/>
      <c r="G14" s="55"/>
      <c r="N14" s="20">
        <f t="shared" si="2"/>
        <v>0.96</v>
      </c>
      <c r="O14" s="20">
        <f t="shared" si="0"/>
        <v>5.8</v>
      </c>
      <c r="P14" s="20">
        <f t="shared" si="1"/>
        <v>5.52</v>
      </c>
    </row>
    <row r="15" spans="1:16" ht="15.75" x14ac:dyDescent="0.25">
      <c r="N15" s="20">
        <f t="shared" si="2"/>
        <v>1.0609999999999999</v>
      </c>
      <c r="O15" s="20">
        <f t="shared" si="0"/>
        <v>6.3049999999999997</v>
      </c>
      <c r="P15" s="20">
        <f t="shared" si="1"/>
        <v>5.47</v>
      </c>
    </row>
    <row r="16" spans="1:16" ht="15.75" x14ac:dyDescent="0.25">
      <c r="N16" s="20">
        <f t="shared" si="2"/>
        <v>1.1619999999999999</v>
      </c>
      <c r="O16" s="20">
        <f t="shared" si="0"/>
        <v>6.81</v>
      </c>
      <c r="P16" s="20">
        <f t="shared" si="1"/>
        <v>5.4189999999999996</v>
      </c>
    </row>
    <row r="17" spans="14:16" ht="15.75" x14ac:dyDescent="0.25">
      <c r="N17" s="20">
        <f t="shared" si="2"/>
        <v>1.2629999999999999</v>
      </c>
      <c r="O17" s="20">
        <f t="shared" si="0"/>
        <v>7.3150000000000004</v>
      </c>
      <c r="P17" s="20">
        <f t="shared" si="1"/>
        <v>5.3689999999999998</v>
      </c>
    </row>
    <row r="18" spans="14:16" ht="16.5" thickBot="1" x14ac:dyDescent="0.3">
      <c r="N18" s="21">
        <f>IF(OR(C9="",D9="",F9="",G9="",C13="",D13="",F13="",G13="",VALUE(C9&amp;D9)=VALUE(C13&amp;D13)),"",ROUND(J3+(J3*P7/100),3))</f>
        <v>1.3640000000000001</v>
      </c>
      <c r="O18" s="21">
        <f t="shared" si="0"/>
        <v>7.82</v>
      </c>
      <c r="P18" s="21">
        <f t="shared" si="1"/>
        <v>5.3179999999999996</v>
      </c>
    </row>
  </sheetData>
  <mergeCells count="10">
    <mergeCell ref="B14:G14"/>
    <mergeCell ref="I2:J2"/>
    <mergeCell ref="A6:G6"/>
    <mergeCell ref="B8:B9"/>
    <mergeCell ref="A2:F2"/>
    <mergeCell ref="A3:F3"/>
    <mergeCell ref="A4:F4"/>
    <mergeCell ref="A5:F5"/>
    <mergeCell ref="B12:B13"/>
    <mergeCell ref="B10:G10"/>
  </mergeCells>
  <dataValidations count="3">
    <dataValidation type="list" allowBlank="1" showInputMessage="1" showErrorMessage="1" sqref="F9 F13 C9 C13">
      <formula1>"+,-"</formula1>
    </dataValidation>
    <dataValidation type="decimal" operator="greaterThanOrEqual" allowBlank="1" showInputMessage="1" showErrorMessage="1" errorTitle="Importante" error="Los valores de Pendientes y Ordenadas deben ser mayores de cero, si el valor es negativo indique el signo utilizando la lista de selección" sqref="D9 G9 D13 G13">
      <formula1>0</formula1>
    </dataValidation>
    <dataValidation type="whole" allowBlank="1" showInputMessage="1" showErrorMessage="1" errorTitle="Advertencia" error="Este parámetro está configurado para recibir valores Enteros entre 1 y 100" sqref="O7:P7">
      <formula1>0</formula1>
      <formula2>100</formula2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workbookViewId="0"/>
  </sheetViews>
  <sheetFormatPr baseColWidth="10" defaultRowHeight="15" x14ac:dyDescent="0.25"/>
  <cols>
    <col min="1" max="1" width="26.85546875" customWidth="1"/>
    <col min="2" max="2" width="19.5703125" customWidth="1"/>
  </cols>
  <sheetData>
    <row r="5" spans="2:4" x14ac:dyDescent="0.25">
      <c r="B5" s="34"/>
      <c r="D5" s="24"/>
    </row>
    <row r="6" spans="2:4" x14ac:dyDescent="0.25">
      <c r="B6" s="34"/>
      <c r="D6" s="24"/>
    </row>
    <row r="7" spans="2:4" x14ac:dyDescent="0.25">
      <c r="B7" s="34"/>
      <c r="D7" s="24"/>
    </row>
    <row r="8" spans="2:4" x14ac:dyDescent="0.25">
      <c r="B8" s="34"/>
      <c r="D8" s="24"/>
    </row>
    <row r="9" spans="2:4" x14ac:dyDescent="0.25">
      <c r="B9" s="34"/>
    </row>
    <row r="10" spans="2:4" x14ac:dyDescent="0.25">
      <c r="B10" s="34"/>
    </row>
    <row r="11" spans="2:4" x14ac:dyDescent="0.25">
      <c r="B11" s="34"/>
    </row>
    <row r="12" spans="2:4" x14ac:dyDescent="0.25">
      <c r="B12" s="34"/>
    </row>
    <row r="13" spans="2:4" x14ac:dyDescent="0.25">
      <c r="B13" s="34"/>
    </row>
    <row r="14" spans="2:4" x14ac:dyDescent="0.25">
      <c r="B14" s="34"/>
    </row>
    <row r="15" spans="2:4" x14ac:dyDescent="0.25">
      <c r="B15" s="34"/>
    </row>
    <row r="16" spans="2:4" x14ac:dyDescent="0.25">
      <c r="B16" s="34"/>
    </row>
    <row r="17" spans="1:2" x14ac:dyDescent="0.25">
      <c r="B17" s="34"/>
    </row>
    <row r="18" spans="1:2" x14ac:dyDescent="0.25">
      <c r="B18" s="34"/>
    </row>
    <row r="19" spans="1:2" x14ac:dyDescent="0.25">
      <c r="B19" s="34"/>
    </row>
    <row r="20" spans="1:2" x14ac:dyDescent="0.25">
      <c r="B20" s="34"/>
    </row>
    <row r="21" spans="1:2" x14ac:dyDescent="0.25">
      <c r="B21" s="34"/>
    </row>
    <row r="22" spans="1:2" x14ac:dyDescent="0.25">
      <c r="B22" s="34"/>
    </row>
    <row r="23" spans="1:2" x14ac:dyDescent="0.25">
      <c r="B23" s="34"/>
    </row>
    <row r="24" spans="1:2" x14ac:dyDescent="0.25">
      <c r="B24" s="34"/>
    </row>
    <row r="25" spans="1:2" x14ac:dyDescent="0.25">
      <c r="B25" s="34"/>
    </row>
    <row r="26" spans="1:2" x14ac:dyDescent="0.25">
      <c r="B26" s="34"/>
    </row>
    <row r="27" spans="1:2" x14ac:dyDescent="0.25">
      <c r="B27" s="34"/>
    </row>
    <row r="28" spans="1:2" x14ac:dyDescent="0.25">
      <c r="B28" s="34"/>
    </row>
    <row r="29" spans="1:2" x14ac:dyDescent="0.25">
      <c r="A29" s="35"/>
      <c r="B29" s="36"/>
    </row>
    <row r="30" spans="1:2" x14ac:dyDescent="0.25">
      <c r="B30" s="34"/>
    </row>
    <row r="31" spans="1:2" x14ac:dyDescent="0.25">
      <c r="B31" s="34"/>
    </row>
    <row r="32" spans="1:2" x14ac:dyDescent="0.25">
      <c r="B32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  <row r="44" spans="2:2" x14ac:dyDescent="0.25">
      <c r="B44" s="34"/>
    </row>
    <row r="45" spans="2:2" x14ac:dyDescent="0.25">
      <c r="B45" s="34"/>
    </row>
    <row r="46" spans="2:2" x14ac:dyDescent="0.25">
      <c r="B46" s="34"/>
    </row>
    <row r="47" spans="2:2" x14ac:dyDescent="0.25">
      <c r="B47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Caso_1</vt:lpstr>
      <vt:lpstr>Caso_2</vt:lpstr>
      <vt:lpstr>Hoja2</vt:lpstr>
      <vt:lpstr>Hoja3</vt:lpstr>
    </vt:vector>
  </TitlesOfParts>
  <Company>UNIVERSIDAD LIBRE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LIBRE</dc:creator>
  <cp:lastModifiedBy>Fabian Yory</cp:lastModifiedBy>
  <dcterms:created xsi:type="dcterms:W3CDTF">2011-06-20T21:38:29Z</dcterms:created>
  <dcterms:modified xsi:type="dcterms:W3CDTF">2015-11-27T15:39:26Z</dcterms:modified>
</cp:coreProperties>
</file>